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00" windowHeight="7155"/>
  </bookViews>
  <sheets>
    <sheet name="Orçamento" sheetId="1" r:id="rId1"/>
  </sheets>
  <definedNames>
    <definedName name="_xlnm.Print_Area" localSheetId="0">Orçamento!$A$1:$H$75</definedName>
    <definedName name="_xlnm.Print_Titles" localSheetId="0">Orçamento!$B:$H,Orçamento!$1:$8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2" i="1"/>
  <c r="H61"/>
  <c r="H60"/>
  <c r="H56"/>
  <c r="H55"/>
  <c r="H50"/>
  <c r="H57"/>
  <c r="H52"/>
  <c r="H51"/>
  <c r="H48"/>
  <c r="H46"/>
  <c r="H43"/>
  <c r="H44"/>
  <c r="H40"/>
  <c r="H38"/>
  <c r="H37"/>
  <c r="H35"/>
  <c r="H34"/>
  <c r="H33"/>
  <c r="H30"/>
  <c r="H29"/>
  <c r="H28"/>
  <c r="H31"/>
  <c r="H25"/>
  <c r="H19" l="1"/>
  <c r="H21"/>
  <c r="H20"/>
  <c r="H18"/>
  <c r="H63" s="1"/>
  <c r="H12" l="1"/>
  <c r="H11"/>
  <c r="H15"/>
  <c r="H16"/>
  <c r="H17"/>
  <c r="H64" l="1"/>
  <c r="H65" l="1"/>
  <c r="H66" s="1"/>
</calcChain>
</file>

<file path=xl/sharedStrings.xml><?xml version="1.0" encoding="utf-8"?>
<sst xmlns="http://schemas.openxmlformats.org/spreadsheetml/2006/main" count="233" uniqueCount="172">
  <si>
    <t>ITEM</t>
  </si>
  <si>
    <t>CODIGO</t>
  </si>
  <si>
    <t>DESCRIÇÃO DOS SERVIÇOS</t>
  </si>
  <si>
    <t xml:space="preserve">UN </t>
  </si>
  <si>
    <t>QUANT.</t>
  </si>
  <si>
    <t>PREÇO UNITÁRIO (R$)</t>
  </si>
  <si>
    <t>PREÇO TOTAL (R$)</t>
  </si>
  <si>
    <t>PLANILHA ORÇAMENTÁRIA</t>
  </si>
  <si>
    <t>Controle Tecnologico (3%)</t>
  </si>
  <si>
    <t>Total Geral</t>
  </si>
  <si>
    <t>PREFEITURA MUNICIPAL DE EMBU GUAÇU</t>
  </si>
  <si>
    <t>SECRETARIA MUNICIPAL DE OBRAS, PLANEJAMENTO E VIAÇÃO</t>
  </si>
  <si>
    <t>Aprovação</t>
  </si>
  <si>
    <t>m²</t>
  </si>
  <si>
    <t>m³</t>
  </si>
  <si>
    <t xml:space="preserve">                      CAU: A128461-4                                                                                                                  </t>
  </si>
  <si>
    <t>BDI (20%)</t>
  </si>
  <si>
    <t>kg</t>
  </si>
  <si>
    <t>2.1.1</t>
  </si>
  <si>
    <t>2.1.2</t>
  </si>
  <si>
    <t>2.1.3</t>
  </si>
  <si>
    <t>5.1.1</t>
  </si>
  <si>
    <t>5.1.2</t>
  </si>
  <si>
    <t>7.1.1</t>
  </si>
  <si>
    <t>7.1.2</t>
  </si>
  <si>
    <t>7.1.3</t>
  </si>
  <si>
    <t>8.1.1</t>
  </si>
  <si>
    <t>8.1.2</t>
  </si>
  <si>
    <t>m</t>
  </si>
  <si>
    <t>SERVIÇOS COMPLEMENTARES</t>
  </si>
  <si>
    <t>5.2.1</t>
  </si>
  <si>
    <t>3.2.1</t>
  </si>
  <si>
    <t>5.3.1</t>
  </si>
  <si>
    <t>CREA: 601360942</t>
  </si>
  <si>
    <t>ANTONIO CARLOS DE MATOS LIMA                                                                                   MARIA LUCIA SILVA MARQUES</t>
  </si>
  <si>
    <t>Data Base: Novembro de 2018</t>
  </si>
  <si>
    <t>1.1</t>
  </si>
  <si>
    <t>1.1.1</t>
  </si>
  <si>
    <t>2.1</t>
  </si>
  <si>
    <t>3.1</t>
  </si>
  <si>
    <t>3.2</t>
  </si>
  <si>
    <t>Subtotal</t>
  </si>
  <si>
    <t>1.1.2</t>
  </si>
  <si>
    <t>REATERRO COMPACTADO</t>
  </si>
  <si>
    <t>ESTRUTURA</t>
  </si>
  <si>
    <t>PINTURA</t>
  </si>
  <si>
    <t>4.1</t>
  </si>
  <si>
    <t>5.1</t>
  </si>
  <si>
    <t>07.11.020</t>
  </si>
  <si>
    <t>4.2</t>
  </si>
  <si>
    <t>4.3</t>
  </si>
  <si>
    <t>4.4</t>
  </si>
  <si>
    <t>5.2</t>
  </si>
  <si>
    <t>10.01.040</t>
  </si>
  <si>
    <t>2.1.4</t>
  </si>
  <si>
    <t>3.0</t>
  </si>
  <si>
    <t>2.0</t>
  </si>
  <si>
    <t>SECRETARIO MUNICIPAL DE OBRAS                                                                                                                 PREFEITA MUNICIPAL</t>
  </si>
  <si>
    <t>_______________________________</t>
  </si>
  <si>
    <t>_______________________________                                                                                             _____________________________</t>
  </si>
  <si>
    <t>Eng FERNANDO DE AZEVEDO MAIO</t>
  </si>
  <si>
    <t>REGULARIZAÇÃO DE BASE</t>
  </si>
  <si>
    <t>ORIGEM</t>
  </si>
  <si>
    <r>
      <t xml:space="preserve">Reeferência de Preços: </t>
    </r>
    <r>
      <rPr>
        <sz val="11"/>
        <color theme="1"/>
        <rFont val="Calibri"/>
        <family val="2"/>
        <scheme val="minor"/>
      </rPr>
      <t>CPOS - V.174 E FDE - JAN/2019</t>
    </r>
  </si>
  <si>
    <t xml:space="preserve">   Obra: UBS Sapateiro - Prédio Principal - Local: Estrada Brasilio Vieira, nº 457 - Sapateiro - Embu Guaçu - SP                                                                                   </t>
  </si>
  <si>
    <t>Data do levantamento: 17/10/2019</t>
  </si>
  <si>
    <t>COBERTURA</t>
  </si>
  <si>
    <t>COBERTURA EM TELHAS CERÂMICAS</t>
  </si>
  <si>
    <t>BASE DOS PILARES DO TERRAÇO</t>
  </si>
  <si>
    <t>BASE EM CONCRETO ARMADO</t>
  </si>
  <si>
    <t>ESCAVAÇÃO MANUAL ATÉ 2,00</t>
  </si>
  <si>
    <t>APILOAMENTO DE FUNDO DE VALA</t>
  </si>
  <si>
    <t>REMOÇÃO DE SOLO</t>
  </si>
  <si>
    <t>FORMA DE MADEIRA BRUTA</t>
  </si>
  <si>
    <t>ARMADURA CA-50 A OU B</t>
  </si>
  <si>
    <t>2.1.5</t>
  </si>
  <si>
    <t>2.1.6</t>
  </si>
  <si>
    <t>2.1.7</t>
  </si>
  <si>
    <t>COBERTURA DO TERRAÇO</t>
  </si>
  <si>
    <t>ESTRUTURA (PERMANECER A MESMA)</t>
  </si>
  <si>
    <t>POLICARBONATO (EM VIRTUDE DA INCLINAÇÃO EXISTENTE)</t>
  </si>
  <si>
    <t>INSTALAÇÕES ELÉTRICAS</t>
  </si>
  <si>
    <t>QUADROS</t>
  </si>
  <si>
    <t>QUADRO DE DISTRIBUIÇÃO COM BARRAMENTO P/ 40 DIJ.</t>
  </si>
  <si>
    <t>BARRAMENTO DE COBRE</t>
  </si>
  <si>
    <t>DISJUNTOR BIPOLAR 100A CENTRAL</t>
  </si>
  <si>
    <t>DISJUNTOR BIPOLAR DE 10 A 30A</t>
  </si>
  <si>
    <t>4.0</t>
  </si>
  <si>
    <t>4.1.1</t>
  </si>
  <si>
    <t>4.1.2</t>
  </si>
  <si>
    <t>4.1.3</t>
  </si>
  <si>
    <t>4.1.4</t>
  </si>
  <si>
    <t>FIAÇÃO A SER SUBSTITUIDA</t>
  </si>
  <si>
    <t>4.2.1</t>
  </si>
  <si>
    <t>4.2.2</t>
  </si>
  <si>
    <t>4.2.3</t>
  </si>
  <si>
    <t>TOMADAS E INTERRUPTORES</t>
  </si>
  <si>
    <t>TOMADAS 2P+T</t>
  </si>
  <si>
    <t>INTERRUPTORES SIMPLES</t>
  </si>
  <si>
    <t>4.3.1</t>
  </si>
  <si>
    <t>4.3.2</t>
  </si>
  <si>
    <t>ILUMINAÇÃO INTERNA (REFORÇO)</t>
  </si>
  <si>
    <t>LUMINÁRIA 2x18 (LED)</t>
  </si>
  <si>
    <t>4.4.1</t>
  </si>
  <si>
    <t>INSTALAÇÃO HIDRÁULICA</t>
  </si>
  <si>
    <t>ESGOTO (TUBULAÇÃO)</t>
  </si>
  <si>
    <t>TUBO 100mm</t>
  </si>
  <si>
    <t>CABO 6,0mm²</t>
  </si>
  <si>
    <t>CABO 4,0mm²</t>
  </si>
  <si>
    <t>CABO 2,5mm²</t>
  </si>
  <si>
    <t>TUBO 75mm</t>
  </si>
  <si>
    <t>ACESSÓRIOS</t>
  </si>
  <si>
    <t>SIFÃO DE PIA E LAVATÓRIO</t>
  </si>
  <si>
    <t>ÁGUA FRIA</t>
  </si>
  <si>
    <t>TORNEIRAS DE LAVATÓRIO</t>
  </si>
  <si>
    <t>5.0</t>
  </si>
  <si>
    <t>5.3</t>
  </si>
  <si>
    <t>PISO CERÂMICO (INTERNO E TERRAÇO)</t>
  </si>
  <si>
    <t>DEMOLIÇÃO PISO EXISTENTE</t>
  </si>
  <si>
    <t>APLICAÇÃO CERÂMICA COM REJUNTE</t>
  </si>
  <si>
    <t>6.0</t>
  </si>
  <si>
    <t>6.1</t>
  </si>
  <si>
    <t>6.2</t>
  </si>
  <si>
    <t>6.3</t>
  </si>
  <si>
    <t>7.0</t>
  </si>
  <si>
    <t>7.1</t>
  </si>
  <si>
    <t>PINTURA PVA (INTERNA E EXTERNA - NA COR PADRÃO)</t>
  </si>
  <si>
    <t>LATEX ACRÍLICO</t>
  </si>
  <si>
    <t>VERNIZ EM MADEIRA</t>
  </si>
  <si>
    <t>ESMALTE EM PORTAS E ESQUADRIAS</t>
  </si>
  <si>
    <t>8.0</t>
  </si>
  <si>
    <t>8.1</t>
  </si>
  <si>
    <t>MUDANÇA DE DIVISÓRIAS NA SALA DE ESTERILIZAÇÃO E MODIFICAÇÃO NA RECEPÇÃO</t>
  </si>
  <si>
    <t>DIVISÓRIA NAVAL (DESMONTAGEM)</t>
  </si>
  <si>
    <t>DIVISÓRIA NAVAL (MONTAGEM)</t>
  </si>
  <si>
    <t>PORTA DIVISÓRIA NAVAL</t>
  </si>
  <si>
    <t>8.1.3</t>
  </si>
  <si>
    <t>ESTRUTURA DE MADEIRA</t>
  </si>
  <si>
    <t>15.01.020</t>
  </si>
  <si>
    <t>16.02.030</t>
  </si>
  <si>
    <t>06.02.040</t>
  </si>
  <si>
    <t>54.01.050</t>
  </si>
  <si>
    <t>11.01.160</t>
  </si>
  <si>
    <t>CONCRETO USINADO 30MPA</t>
  </si>
  <si>
    <t>09.01.030</t>
  </si>
  <si>
    <t>16.32.120</t>
  </si>
  <si>
    <t>37.04.280</t>
  </si>
  <si>
    <t>37.10.010</t>
  </si>
  <si>
    <t>37.13.640</t>
  </si>
  <si>
    <t>37.13.630</t>
  </si>
  <si>
    <t>39.02.030</t>
  </si>
  <si>
    <t>39.02.020</t>
  </si>
  <si>
    <t>39.02.016</t>
  </si>
  <si>
    <t>40.04.460</t>
  </si>
  <si>
    <t>40.05.020</t>
  </si>
  <si>
    <t>41.02.551</t>
  </si>
  <si>
    <t>46.03.050</t>
  </si>
  <si>
    <t>46.03.040</t>
  </si>
  <si>
    <t>44.03.630</t>
  </si>
  <si>
    <t>03.04.020</t>
  </si>
  <si>
    <t>17.01.050</t>
  </si>
  <si>
    <t>44.20.010</t>
  </si>
  <si>
    <t>18.06.062</t>
  </si>
  <si>
    <t>33.10.010</t>
  </si>
  <si>
    <t>33.05.330</t>
  </si>
  <si>
    <t>33.07.102</t>
  </si>
  <si>
    <t>03.08.200</t>
  </si>
  <si>
    <t>14.30.110</t>
  </si>
  <si>
    <t>23.09.040</t>
  </si>
  <si>
    <t>CPOS</t>
  </si>
  <si>
    <t>01.01.001</t>
  </si>
  <si>
    <t>FDE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</si>
</sst>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Verdana"/>
      <family val="2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9" fontId="10" fillId="0" borderId="1">
      <alignment horizontal="center" vertical="center"/>
    </xf>
  </cellStyleXfs>
  <cellXfs count="82">
    <xf numFmtId="0" fontId="0" fillId="0" borderId="0" xfId="0"/>
    <xf numFmtId="0" fontId="0" fillId="0" borderId="0" xfId="0" applyAlignment="1">
      <alignment vertical="center"/>
    </xf>
    <xf numFmtId="0" fontId="1" fillId="3" borderId="8" xfId="0" applyFont="1" applyFill="1" applyBorder="1" applyAlignment="1">
      <alignment horizontal="left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12" xfId="0" applyNumberFormat="1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2" borderId="7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4" fontId="1" fillId="2" borderId="7" xfId="0" applyNumberFormat="1" applyFont="1" applyFill="1" applyBorder="1" applyAlignment="1">
      <alignment vertical="center"/>
    </xf>
    <xf numFmtId="0" fontId="0" fillId="0" borderId="13" xfId="0" applyFont="1" applyBorder="1" applyAlignment="1">
      <alignment horizontal="center" vertical="center"/>
    </xf>
    <xf numFmtId="0" fontId="11" fillId="2" borderId="7" xfId="0" applyFont="1" applyFill="1" applyBorder="1" applyAlignment="1">
      <alignment vertical="center"/>
    </xf>
    <xf numFmtId="49" fontId="0" fillId="2" borderId="7" xfId="0" applyNumberFormat="1" applyFont="1" applyFill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4" fontId="0" fillId="0" borderId="18" xfId="0" applyNumberFormat="1" applyFont="1" applyBorder="1" applyAlignment="1">
      <alignment horizontal="center" vertical="center"/>
    </xf>
    <xf numFmtId="4" fontId="0" fillId="2" borderId="7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" fontId="0" fillId="0" borderId="21" xfId="0" applyNumberFormat="1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3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0" fillId="0" borderId="25" xfId="0" applyFont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4" fontId="4" fillId="2" borderId="7" xfId="0" applyNumberFormat="1" applyFont="1" applyFill="1" applyBorder="1" applyAlignment="1">
      <alignment vertical="center"/>
    </xf>
    <xf numFmtId="4" fontId="9" fillId="2" borderId="7" xfId="0" applyNumberFormat="1" applyFont="1" applyFill="1" applyBorder="1" applyAlignment="1">
      <alignment vertical="center"/>
    </xf>
    <xf numFmtId="0" fontId="0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0" fillId="0" borderId="13" xfId="0" applyBorder="1" applyAlignment="1">
      <alignment horizontal="center"/>
    </xf>
    <xf numFmtId="0" fontId="3" fillId="0" borderId="17" xfId="0" applyFont="1" applyBorder="1" applyAlignment="1">
      <alignment vertical="center"/>
    </xf>
    <xf numFmtId="0" fontId="0" fillId="0" borderId="17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3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Font="1" applyBorder="1" applyAlignment="1">
      <alignment horizontal="center" vertical="center"/>
    </xf>
    <xf numFmtId="4" fontId="12" fillId="0" borderId="22" xfId="0" applyNumberFormat="1" applyFont="1" applyBorder="1" applyAlignment="1">
      <alignment horizontal="center" vertical="center"/>
    </xf>
    <xf numFmtId="49" fontId="0" fillId="3" borderId="12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4" fontId="0" fillId="0" borderId="7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left" vertical="center"/>
    </xf>
    <xf numFmtId="0" fontId="0" fillId="0" borderId="28" xfId="0" applyFont="1" applyBorder="1" applyAlignment="1">
      <alignment horizontal="left" vertical="center"/>
    </xf>
    <xf numFmtId="4" fontId="0" fillId="0" borderId="2" xfId="0" applyNumberFormat="1" applyFont="1" applyBorder="1" applyAlignment="1">
      <alignment horizontal="center" vertical="center"/>
    </xf>
    <xf numFmtId="4" fontId="0" fillId="0" borderId="6" xfId="0" applyNumberFormat="1" applyFont="1" applyBorder="1" applyAlignment="1">
      <alignment horizontal="center" vertical="center"/>
    </xf>
    <xf numFmtId="4" fontId="0" fillId="0" borderId="0" xfId="0" applyNumberFormat="1" applyFont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2">
    <cellStyle name="Estilo 1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241436</xdr:colOff>
      <xdr:row>0</xdr:row>
      <xdr:rowOff>28029</xdr:rowOff>
    </xdr:from>
    <xdr:ext cx="1004553" cy="820562"/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71" y="28029"/>
          <a:ext cx="1004553" cy="82056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5"/>
  <sheetViews>
    <sheetView tabSelected="1" view="pageBreakPreview" zoomScale="70" zoomScaleSheetLayoutView="70" workbookViewId="0">
      <selection activeCell="H66" sqref="H66"/>
    </sheetView>
  </sheetViews>
  <sheetFormatPr defaultRowHeight="15"/>
  <cols>
    <col min="1" max="1" width="9.5703125" style="7" customWidth="1"/>
    <col min="2" max="2" width="9.42578125" style="7" bestFit="1" customWidth="1"/>
    <col min="3" max="3" width="13.5703125" style="26" bestFit="1" customWidth="1"/>
    <col min="4" max="4" width="112.42578125" style="7" customWidth="1"/>
    <col min="5" max="5" width="11.28515625" style="7" customWidth="1"/>
    <col min="6" max="6" width="13.140625" style="10" customWidth="1"/>
    <col min="7" max="7" width="15.7109375" style="26" customWidth="1"/>
    <col min="8" max="8" width="17.140625" style="7" customWidth="1"/>
    <col min="9" max="9" width="2.28515625" style="7" customWidth="1"/>
    <col min="10" max="10" width="9.140625" style="7"/>
    <col min="11" max="11" width="12.42578125" style="7" bestFit="1" customWidth="1"/>
    <col min="12" max="16384" width="9.140625" style="7"/>
  </cols>
  <sheetData>
    <row r="1" spans="1:8" s="1" customFormat="1" ht="22.5" customHeight="1">
      <c r="B1" s="65"/>
      <c r="C1" s="65"/>
      <c r="D1" s="70" t="s">
        <v>10</v>
      </c>
      <c r="E1" s="71" t="s">
        <v>11</v>
      </c>
      <c r="F1" s="71"/>
      <c r="G1" s="71"/>
      <c r="H1" s="71"/>
    </row>
    <row r="2" spans="1:8" s="1" customFormat="1" ht="22.5" customHeight="1">
      <c r="B2" s="65"/>
      <c r="C2" s="65"/>
      <c r="D2" s="70"/>
      <c r="E2" s="71"/>
      <c r="F2" s="71"/>
      <c r="G2" s="71"/>
      <c r="H2" s="71"/>
    </row>
    <row r="3" spans="1:8" s="1" customFormat="1" ht="22.5" customHeight="1">
      <c r="B3" s="65"/>
      <c r="C3" s="65"/>
      <c r="D3" s="70"/>
      <c r="E3" s="71"/>
      <c r="F3" s="71"/>
      <c r="G3" s="71"/>
      <c r="H3" s="71"/>
    </row>
    <row r="4" spans="1:8" s="1" customFormat="1" ht="15.75" customHeight="1">
      <c r="B4" s="65" t="s">
        <v>7</v>
      </c>
      <c r="C4" s="65"/>
      <c r="D4" s="65"/>
      <c r="E4" s="65"/>
      <c r="F4" s="65"/>
      <c r="G4" s="65"/>
      <c r="H4" s="65"/>
    </row>
    <row r="5" spans="1:8" s="1" customFormat="1" ht="15.75" customHeight="1">
      <c r="B5" s="65" t="s">
        <v>64</v>
      </c>
      <c r="C5" s="65"/>
      <c r="D5" s="65"/>
      <c r="E5" s="65"/>
      <c r="F5" s="65"/>
      <c r="G5" s="65"/>
      <c r="H5" s="65"/>
    </row>
    <row r="6" spans="1:8" ht="20.100000000000001" customHeight="1" thickBot="1">
      <c r="B6" s="65" t="s">
        <v>65</v>
      </c>
      <c r="C6" s="65"/>
      <c r="D6" s="65"/>
      <c r="E6" s="65"/>
      <c r="F6" s="65"/>
      <c r="G6" s="65"/>
      <c r="H6" s="65"/>
    </row>
    <row r="7" spans="1:8" ht="24" customHeight="1" thickBot="1">
      <c r="A7" s="37"/>
      <c r="B7" s="37"/>
      <c r="C7" s="29"/>
      <c r="D7" s="2" t="s">
        <v>63</v>
      </c>
      <c r="E7" s="67" t="s">
        <v>35</v>
      </c>
      <c r="F7" s="68"/>
      <c r="G7" s="68"/>
      <c r="H7" s="69"/>
    </row>
    <row r="8" spans="1:8" ht="45.75" customHeight="1" thickBot="1">
      <c r="A8" s="39" t="s">
        <v>0</v>
      </c>
      <c r="B8" s="39" t="s">
        <v>62</v>
      </c>
      <c r="C8" s="39" t="s">
        <v>1</v>
      </c>
      <c r="D8" s="39" t="s">
        <v>2</v>
      </c>
      <c r="E8" s="41" t="s">
        <v>3</v>
      </c>
      <c r="F8" s="40" t="s">
        <v>4</v>
      </c>
      <c r="G8" s="45" t="s">
        <v>5</v>
      </c>
      <c r="H8" s="39" t="s">
        <v>6</v>
      </c>
    </row>
    <row r="9" spans="1:8" ht="20.100000000000001" customHeight="1" thickBot="1">
      <c r="A9" s="5">
        <v>1</v>
      </c>
      <c r="B9" s="5"/>
      <c r="C9" s="16"/>
      <c r="D9" s="8" t="s">
        <v>66</v>
      </c>
      <c r="E9" s="8"/>
      <c r="F9" s="18"/>
      <c r="G9" s="5"/>
      <c r="H9" s="6"/>
    </row>
    <row r="10" spans="1:8" ht="20.100000000000001" customHeight="1" thickBot="1">
      <c r="A10" s="5" t="s">
        <v>36</v>
      </c>
      <c r="B10" s="5"/>
      <c r="C10" s="21"/>
      <c r="D10" s="20" t="s">
        <v>44</v>
      </c>
      <c r="E10" s="16"/>
      <c r="F10" s="24"/>
      <c r="G10" s="24"/>
      <c r="H10" s="24"/>
    </row>
    <row r="11" spans="1:8" ht="20.100000000000001" customHeight="1">
      <c r="A11" s="19" t="s">
        <v>37</v>
      </c>
      <c r="B11" s="19" t="s">
        <v>169</v>
      </c>
      <c r="C11" s="52" t="s">
        <v>138</v>
      </c>
      <c r="D11" s="53" t="s">
        <v>137</v>
      </c>
      <c r="E11" s="54" t="s">
        <v>13</v>
      </c>
      <c r="F11" s="3">
        <v>196.83</v>
      </c>
      <c r="G11" s="55">
        <v>101.31</v>
      </c>
      <c r="H11" s="3">
        <f>F11*G11</f>
        <v>19940.847300000001</v>
      </c>
    </row>
    <row r="12" spans="1:8" ht="20.100000000000001" customHeight="1" thickBot="1">
      <c r="A12" s="50" t="s">
        <v>42</v>
      </c>
      <c r="B12" s="50" t="s">
        <v>169</v>
      </c>
      <c r="C12" s="33" t="s">
        <v>139</v>
      </c>
      <c r="D12" s="51" t="s">
        <v>67</v>
      </c>
      <c r="E12" s="46" t="s">
        <v>13</v>
      </c>
      <c r="F12" s="28">
        <v>196.83</v>
      </c>
      <c r="G12" s="47">
        <v>43.36</v>
      </c>
      <c r="H12" s="28">
        <f>F12*G12</f>
        <v>8534.5488000000005</v>
      </c>
    </row>
    <row r="13" spans="1:8" ht="20.100000000000001" customHeight="1" thickBot="1">
      <c r="A13" s="5" t="s">
        <v>56</v>
      </c>
      <c r="B13" s="5"/>
      <c r="C13" s="21"/>
      <c r="D13" s="8" t="s">
        <v>68</v>
      </c>
      <c r="E13" s="16"/>
      <c r="F13" s="24"/>
      <c r="G13" s="24"/>
      <c r="H13" s="24"/>
    </row>
    <row r="14" spans="1:8" ht="20.100000000000001" customHeight="1" thickBot="1">
      <c r="A14" s="5" t="s">
        <v>38</v>
      </c>
      <c r="B14" s="5"/>
      <c r="C14" s="21"/>
      <c r="D14" s="20" t="s">
        <v>69</v>
      </c>
      <c r="E14" s="16"/>
      <c r="F14" s="24"/>
      <c r="G14" s="24"/>
      <c r="H14" s="24"/>
    </row>
    <row r="15" spans="1:8" ht="20.100000000000001" customHeight="1">
      <c r="A15" s="19" t="s">
        <v>18</v>
      </c>
      <c r="B15" s="19" t="s">
        <v>169</v>
      </c>
      <c r="C15" s="52" t="s">
        <v>140</v>
      </c>
      <c r="D15" s="53" t="s">
        <v>70</v>
      </c>
      <c r="E15" s="54" t="s">
        <v>14</v>
      </c>
      <c r="F15" s="3">
        <v>18.899999999999999</v>
      </c>
      <c r="G15" s="55">
        <v>58.27</v>
      </c>
      <c r="H15" s="3">
        <f>F15*G15</f>
        <v>1101.3029999999999</v>
      </c>
    </row>
    <row r="16" spans="1:8" ht="20.100000000000001" customHeight="1">
      <c r="A16" s="17" t="s">
        <v>19</v>
      </c>
      <c r="B16" s="17" t="s">
        <v>169</v>
      </c>
      <c r="C16" s="34" t="s">
        <v>141</v>
      </c>
      <c r="D16" s="42" t="s">
        <v>71</v>
      </c>
      <c r="E16" s="44" t="s">
        <v>13</v>
      </c>
      <c r="F16" s="4">
        <v>31.5</v>
      </c>
      <c r="G16" s="36">
        <v>11.64</v>
      </c>
      <c r="H16" s="4">
        <f t="shared" ref="H16" si="0">F16*G16</f>
        <v>366.66</v>
      </c>
    </row>
    <row r="17" spans="1:8" ht="20.100000000000001" customHeight="1">
      <c r="A17" s="17" t="s">
        <v>20</v>
      </c>
      <c r="B17" s="17" t="s">
        <v>169</v>
      </c>
      <c r="C17" s="34" t="s">
        <v>48</v>
      </c>
      <c r="D17" s="42" t="s">
        <v>43</v>
      </c>
      <c r="E17" s="44" t="s">
        <v>14</v>
      </c>
      <c r="F17" s="4">
        <v>14.42</v>
      </c>
      <c r="G17" s="61">
        <v>4.62</v>
      </c>
      <c r="H17" s="4">
        <f t="shared" ref="H17" si="1">F17*G17</f>
        <v>66.620400000000004</v>
      </c>
    </row>
    <row r="18" spans="1:8" ht="20.100000000000001" customHeight="1">
      <c r="A18" s="17" t="s">
        <v>54</v>
      </c>
      <c r="B18" s="17" t="s">
        <v>171</v>
      </c>
      <c r="C18" s="34" t="s">
        <v>170</v>
      </c>
      <c r="D18" s="42" t="s">
        <v>72</v>
      </c>
      <c r="E18" s="44" t="s">
        <v>14</v>
      </c>
      <c r="F18" s="4">
        <v>7.62</v>
      </c>
      <c r="G18" s="36">
        <v>4.07</v>
      </c>
      <c r="H18" s="4">
        <f t="shared" ref="H18" si="2">F18*G18</f>
        <v>31.013400000000004</v>
      </c>
    </row>
    <row r="19" spans="1:8" ht="20.100000000000001" customHeight="1">
      <c r="A19" s="17" t="s">
        <v>75</v>
      </c>
      <c r="B19" s="17" t="s">
        <v>169</v>
      </c>
      <c r="C19" s="34" t="s">
        <v>142</v>
      </c>
      <c r="D19" s="42" t="s">
        <v>143</v>
      </c>
      <c r="E19" s="44" t="s">
        <v>14</v>
      </c>
      <c r="F19" s="4">
        <v>4.4800000000000004</v>
      </c>
      <c r="G19" s="36">
        <v>269.8</v>
      </c>
      <c r="H19" s="4">
        <f>F19*G19</f>
        <v>1208.7040000000002</v>
      </c>
    </row>
    <row r="20" spans="1:8" ht="20.100000000000001" customHeight="1">
      <c r="A20" s="17" t="s">
        <v>76</v>
      </c>
      <c r="B20" s="17" t="s">
        <v>169</v>
      </c>
      <c r="C20" s="34" t="s">
        <v>144</v>
      </c>
      <c r="D20" s="42" t="s">
        <v>73</v>
      </c>
      <c r="E20" s="44" t="s">
        <v>13</v>
      </c>
      <c r="F20" s="4">
        <v>53.76</v>
      </c>
      <c r="G20" s="36">
        <v>125.92</v>
      </c>
      <c r="H20" s="4">
        <f>F20*G20</f>
        <v>6769.4592000000002</v>
      </c>
    </row>
    <row r="21" spans="1:8" ht="20.100000000000001" customHeight="1" thickBot="1">
      <c r="A21" s="50" t="s">
        <v>77</v>
      </c>
      <c r="B21" s="50" t="s">
        <v>169</v>
      </c>
      <c r="C21" s="33" t="s">
        <v>53</v>
      </c>
      <c r="D21" s="51" t="s">
        <v>74</v>
      </c>
      <c r="E21" s="46" t="s">
        <v>17</v>
      </c>
      <c r="F21" s="28">
        <v>358.4</v>
      </c>
      <c r="G21" s="47">
        <v>6.87</v>
      </c>
      <c r="H21" s="28">
        <f>F21*G21</f>
        <v>2462.2080000000001</v>
      </c>
    </row>
    <row r="22" spans="1:8" ht="20.100000000000001" customHeight="1" thickBot="1">
      <c r="A22" s="5" t="s">
        <v>55</v>
      </c>
      <c r="B22" s="5"/>
      <c r="C22" s="21"/>
      <c r="D22" s="8" t="s">
        <v>78</v>
      </c>
      <c r="E22" s="16"/>
      <c r="F22" s="24"/>
      <c r="G22" s="24"/>
      <c r="H22" s="24"/>
    </row>
    <row r="23" spans="1:8" ht="20.100000000000001" customHeight="1" thickBot="1">
      <c r="A23" s="5" t="s">
        <v>39</v>
      </c>
      <c r="B23" s="5"/>
      <c r="C23" s="21"/>
      <c r="D23" s="20" t="s">
        <v>79</v>
      </c>
      <c r="E23" s="16"/>
      <c r="F23" s="24"/>
      <c r="G23" s="24"/>
      <c r="H23" s="24"/>
    </row>
    <row r="24" spans="1:8" ht="19.5" customHeight="1" thickBot="1">
      <c r="A24" s="5" t="s">
        <v>40</v>
      </c>
      <c r="B24" s="5"/>
      <c r="C24" s="21"/>
      <c r="D24" s="20" t="s">
        <v>66</v>
      </c>
      <c r="E24" s="16"/>
      <c r="F24" s="24"/>
      <c r="G24" s="24"/>
      <c r="H24" s="24"/>
    </row>
    <row r="25" spans="1:8" ht="20.100000000000001" customHeight="1" thickBot="1">
      <c r="A25" s="22" t="s">
        <v>31</v>
      </c>
      <c r="B25" s="22" t="s">
        <v>169</v>
      </c>
      <c r="C25" s="56" t="s">
        <v>145</v>
      </c>
      <c r="D25" s="57" t="s">
        <v>80</v>
      </c>
      <c r="E25" s="58" t="s">
        <v>13</v>
      </c>
      <c r="F25" s="23">
        <v>77.430000000000007</v>
      </c>
      <c r="G25" s="59">
        <v>179.39</v>
      </c>
      <c r="H25" s="23">
        <f>F25*G25</f>
        <v>13890.1677</v>
      </c>
    </row>
    <row r="26" spans="1:8" ht="20.100000000000001" customHeight="1" thickBot="1">
      <c r="A26" s="5" t="s">
        <v>87</v>
      </c>
      <c r="B26" s="5"/>
      <c r="C26" s="21"/>
      <c r="D26" s="8" t="s">
        <v>81</v>
      </c>
      <c r="E26" s="16"/>
      <c r="F26" s="24"/>
      <c r="G26" s="24"/>
      <c r="H26" s="24"/>
    </row>
    <row r="27" spans="1:8" ht="20.100000000000001" customHeight="1" thickBot="1">
      <c r="A27" s="5" t="s">
        <v>46</v>
      </c>
      <c r="B27" s="5"/>
      <c r="C27" s="21"/>
      <c r="D27" s="20" t="s">
        <v>82</v>
      </c>
      <c r="E27" s="16"/>
      <c r="F27" s="24"/>
      <c r="G27" s="24"/>
      <c r="H27" s="24"/>
    </row>
    <row r="28" spans="1:8" ht="20.100000000000001" customHeight="1">
      <c r="A28" s="19" t="s">
        <v>88</v>
      </c>
      <c r="B28" s="19" t="s">
        <v>169</v>
      </c>
      <c r="C28" s="52" t="s">
        <v>146</v>
      </c>
      <c r="D28" s="53" t="s">
        <v>83</v>
      </c>
      <c r="E28" s="54" t="s">
        <v>3</v>
      </c>
      <c r="F28" s="3">
        <v>1</v>
      </c>
      <c r="G28" s="55">
        <v>656.37</v>
      </c>
      <c r="H28" s="3">
        <f>F28*G28</f>
        <v>656.37</v>
      </c>
    </row>
    <row r="29" spans="1:8" ht="20.100000000000001" customHeight="1">
      <c r="A29" s="17" t="s">
        <v>89</v>
      </c>
      <c r="B29" s="17" t="s">
        <v>169</v>
      </c>
      <c r="C29" s="34" t="s">
        <v>147</v>
      </c>
      <c r="D29" s="42" t="s">
        <v>84</v>
      </c>
      <c r="E29" s="44" t="s">
        <v>3</v>
      </c>
      <c r="F29" s="4">
        <v>1</v>
      </c>
      <c r="G29" s="36">
        <v>53.38</v>
      </c>
      <c r="H29" s="4">
        <f t="shared" ref="H29:H30" si="3">F29*G29</f>
        <v>53.38</v>
      </c>
    </row>
    <row r="30" spans="1:8" ht="20.100000000000001" customHeight="1">
      <c r="A30" s="17" t="s">
        <v>90</v>
      </c>
      <c r="B30" s="17" t="s">
        <v>169</v>
      </c>
      <c r="C30" s="34" t="s">
        <v>148</v>
      </c>
      <c r="D30" s="42" t="s">
        <v>85</v>
      </c>
      <c r="E30" s="44" t="s">
        <v>3</v>
      </c>
      <c r="F30" s="4">
        <v>1</v>
      </c>
      <c r="G30" s="36">
        <v>112.79</v>
      </c>
      <c r="H30" s="4">
        <f t="shared" si="3"/>
        <v>112.79</v>
      </c>
    </row>
    <row r="31" spans="1:8" ht="20.100000000000001" customHeight="1" thickBot="1">
      <c r="A31" s="50" t="s">
        <v>91</v>
      </c>
      <c r="B31" s="50" t="s">
        <v>169</v>
      </c>
      <c r="C31" s="33" t="s">
        <v>149</v>
      </c>
      <c r="D31" s="51" t="s">
        <v>86</v>
      </c>
      <c r="E31" s="46" t="s">
        <v>3</v>
      </c>
      <c r="F31" s="28">
        <v>20</v>
      </c>
      <c r="G31" s="47">
        <v>87.22</v>
      </c>
      <c r="H31" s="28">
        <f t="shared" ref="H31" si="4">F31*G31</f>
        <v>1744.4</v>
      </c>
    </row>
    <row r="32" spans="1:8" ht="20.100000000000001" customHeight="1" thickBot="1">
      <c r="A32" s="5" t="s">
        <v>49</v>
      </c>
      <c r="B32" s="5"/>
      <c r="C32" s="21"/>
      <c r="D32" s="20" t="s">
        <v>92</v>
      </c>
      <c r="E32" s="16"/>
      <c r="F32" s="24"/>
      <c r="G32" s="24"/>
      <c r="H32" s="24"/>
    </row>
    <row r="33" spans="1:8" ht="20.100000000000001" customHeight="1">
      <c r="A33" s="19" t="s">
        <v>93</v>
      </c>
      <c r="B33" s="19" t="s">
        <v>169</v>
      </c>
      <c r="C33" s="52" t="s">
        <v>150</v>
      </c>
      <c r="D33" s="53" t="s">
        <v>107</v>
      </c>
      <c r="E33" s="54" t="s">
        <v>28</v>
      </c>
      <c r="F33" s="3">
        <v>129</v>
      </c>
      <c r="G33" s="55">
        <v>5.23</v>
      </c>
      <c r="H33" s="3">
        <f>F33*G33</f>
        <v>674.67000000000007</v>
      </c>
    </row>
    <row r="34" spans="1:8" ht="20.100000000000001" customHeight="1">
      <c r="A34" s="17" t="s">
        <v>94</v>
      </c>
      <c r="B34" s="17" t="s">
        <v>169</v>
      </c>
      <c r="C34" s="34" t="s">
        <v>151</v>
      </c>
      <c r="D34" s="42" t="s">
        <v>108</v>
      </c>
      <c r="E34" s="44" t="s">
        <v>28</v>
      </c>
      <c r="F34" s="4">
        <v>86</v>
      </c>
      <c r="G34" s="36">
        <v>4.01</v>
      </c>
      <c r="H34" s="4">
        <f t="shared" ref="H34:H35" si="5">F34*G34</f>
        <v>344.85999999999996</v>
      </c>
    </row>
    <row r="35" spans="1:8" ht="20.100000000000001" customHeight="1" thickBot="1">
      <c r="A35" s="50" t="s">
        <v>95</v>
      </c>
      <c r="B35" s="50" t="s">
        <v>169</v>
      </c>
      <c r="C35" s="33" t="s">
        <v>152</v>
      </c>
      <c r="D35" s="51" t="s">
        <v>109</v>
      </c>
      <c r="E35" s="46" t="s">
        <v>28</v>
      </c>
      <c r="F35" s="28">
        <v>258</v>
      </c>
      <c r="G35" s="47">
        <v>2.57</v>
      </c>
      <c r="H35" s="28">
        <f t="shared" si="5"/>
        <v>663.06</v>
      </c>
    </row>
    <row r="36" spans="1:8" ht="18.75" customHeight="1" thickBot="1">
      <c r="A36" s="5" t="s">
        <v>50</v>
      </c>
      <c r="B36" s="5"/>
      <c r="C36" s="21"/>
      <c r="D36" s="20" t="s">
        <v>96</v>
      </c>
      <c r="E36" s="16"/>
      <c r="F36" s="24"/>
      <c r="G36" s="24"/>
      <c r="H36" s="24"/>
    </row>
    <row r="37" spans="1:8" ht="20.100000000000001" customHeight="1">
      <c r="A37" s="19" t="s">
        <v>99</v>
      </c>
      <c r="B37" s="19" t="s">
        <v>169</v>
      </c>
      <c r="C37" s="52" t="s">
        <v>153</v>
      </c>
      <c r="D37" s="53" t="s">
        <v>97</v>
      </c>
      <c r="E37" s="54" t="s">
        <v>3</v>
      </c>
      <c r="F37" s="3">
        <v>64</v>
      </c>
      <c r="G37" s="55">
        <v>21.4</v>
      </c>
      <c r="H37" s="3">
        <f>F37*G37</f>
        <v>1369.6</v>
      </c>
    </row>
    <row r="38" spans="1:8" ht="20.100000000000001" customHeight="1" thickBot="1">
      <c r="A38" s="50" t="s">
        <v>100</v>
      </c>
      <c r="B38" s="50" t="s">
        <v>169</v>
      </c>
      <c r="C38" s="33" t="s">
        <v>154</v>
      </c>
      <c r="D38" s="51" t="s">
        <v>98</v>
      </c>
      <c r="E38" s="46" t="s">
        <v>3</v>
      </c>
      <c r="F38" s="28">
        <v>15</v>
      </c>
      <c r="G38" s="47">
        <v>18.28</v>
      </c>
      <c r="H38" s="28">
        <f t="shared" ref="H38" si="6">F38*G38</f>
        <v>274.20000000000005</v>
      </c>
    </row>
    <row r="39" spans="1:8" ht="18.75" customHeight="1" thickBot="1">
      <c r="A39" s="5" t="s">
        <v>51</v>
      </c>
      <c r="B39" s="5"/>
      <c r="C39" s="21"/>
      <c r="D39" s="20" t="s">
        <v>101</v>
      </c>
      <c r="E39" s="16"/>
      <c r="F39" s="24"/>
      <c r="G39" s="24"/>
      <c r="H39" s="24"/>
    </row>
    <row r="40" spans="1:8" ht="20.100000000000001" customHeight="1" thickBot="1">
      <c r="A40" s="60" t="s">
        <v>103</v>
      </c>
      <c r="B40" s="60" t="s">
        <v>169</v>
      </c>
      <c r="C40" s="63" t="s">
        <v>155</v>
      </c>
      <c r="D40" s="25" t="s">
        <v>102</v>
      </c>
      <c r="E40" s="60" t="s">
        <v>3</v>
      </c>
      <c r="F40" s="64">
        <v>15</v>
      </c>
      <c r="G40" s="63">
        <v>31.99</v>
      </c>
      <c r="H40" s="64">
        <f>F40*G40</f>
        <v>479.84999999999997</v>
      </c>
    </row>
    <row r="41" spans="1:8" ht="18.75" customHeight="1" thickBot="1">
      <c r="A41" s="5" t="s">
        <v>115</v>
      </c>
      <c r="B41" s="5"/>
      <c r="C41" s="21"/>
      <c r="D41" s="8" t="s">
        <v>104</v>
      </c>
      <c r="E41" s="16"/>
      <c r="F41" s="24"/>
      <c r="G41" s="24"/>
      <c r="H41" s="24"/>
    </row>
    <row r="42" spans="1:8" ht="18.75" customHeight="1" thickBot="1">
      <c r="A42" s="5" t="s">
        <v>47</v>
      </c>
      <c r="B42" s="5"/>
      <c r="C42" s="21"/>
      <c r="D42" s="20" t="s">
        <v>105</v>
      </c>
      <c r="E42" s="16"/>
      <c r="F42" s="24"/>
      <c r="G42" s="24"/>
      <c r="H42" s="24"/>
    </row>
    <row r="43" spans="1:8" ht="20.100000000000001" customHeight="1">
      <c r="A43" s="19" t="s">
        <v>21</v>
      </c>
      <c r="B43" s="19" t="s">
        <v>169</v>
      </c>
      <c r="C43" s="52" t="s">
        <v>156</v>
      </c>
      <c r="D43" s="53" t="s">
        <v>106</v>
      </c>
      <c r="E43" s="54" t="s">
        <v>28</v>
      </c>
      <c r="F43" s="3">
        <v>6</v>
      </c>
      <c r="G43" s="55">
        <v>70.930000000000007</v>
      </c>
      <c r="H43" s="3">
        <f>F43*G43</f>
        <v>425.58000000000004</v>
      </c>
    </row>
    <row r="44" spans="1:8" ht="20.100000000000001" customHeight="1" thickBot="1">
      <c r="A44" s="50" t="s">
        <v>22</v>
      </c>
      <c r="B44" s="50" t="s">
        <v>169</v>
      </c>
      <c r="C44" s="33" t="s">
        <v>157</v>
      </c>
      <c r="D44" s="51" t="s">
        <v>110</v>
      </c>
      <c r="E44" s="46" t="s">
        <v>28</v>
      </c>
      <c r="F44" s="28">
        <v>8</v>
      </c>
      <c r="G44" s="47">
        <v>54.61</v>
      </c>
      <c r="H44" s="28">
        <f t="shared" ref="H44" si="7">F44*G44</f>
        <v>436.88</v>
      </c>
    </row>
    <row r="45" spans="1:8" ht="18.75" customHeight="1" thickBot="1">
      <c r="A45" s="5" t="s">
        <v>52</v>
      </c>
      <c r="B45" s="5"/>
      <c r="C45" s="21"/>
      <c r="D45" s="20" t="s">
        <v>111</v>
      </c>
      <c r="E45" s="16"/>
      <c r="F45" s="24"/>
      <c r="G45" s="24"/>
      <c r="H45" s="24"/>
    </row>
    <row r="46" spans="1:8" ht="20.100000000000001" customHeight="1" thickBot="1">
      <c r="A46" s="22" t="s">
        <v>30</v>
      </c>
      <c r="B46" s="22" t="s">
        <v>169</v>
      </c>
      <c r="C46" s="56" t="s">
        <v>161</v>
      </c>
      <c r="D46" s="57" t="s">
        <v>112</v>
      </c>
      <c r="E46" s="58" t="s">
        <v>3</v>
      </c>
      <c r="F46" s="23">
        <v>6</v>
      </c>
      <c r="G46" s="59">
        <v>23.91</v>
      </c>
      <c r="H46" s="23">
        <f t="shared" ref="H46:H51" si="8">F46*G46</f>
        <v>143.46</v>
      </c>
    </row>
    <row r="47" spans="1:8" ht="18.75" customHeight="1" thickBot="1">
      <c r="A47" s="5" t="s">
        <v>116</v>
      </c>
      <c r="B47" s="5"/>
      <c r="C47" s="21"/>
      <c r="D47" s="20" t="s">
        <v>113</v>
      </c>
      <c r="E47" s="16"/>
      <c r="F47" s="24"/>
      <c r="G47" s="24"/>
      <c r="H47" s="24"/>
    </row>
    <row r="48" spans="1:8" ht="20.100000000000001" customHeight="1" thickBot="1">
      <c r="A48" s="22" t="s">
        <v>32</v>
      </c>
      <c r="B48" s="22" t="s">
        <v>169</v>
      </c>
      <c r="C48" s="62" t="s">
        <v>158</v>
      </c>
      <c r="D48" s="57" t="s">
        <v>114</v>
      </c>
      <c r="E48" s="58" t="s">
        <v>3</v>
      </c>
      <c r="F48" s="23">
        <v>2</v>
      </c>
      <c r="G48" s="59">
        <v>47.63</v>
      </c>
      <c r="H48" s="23">
        <f t="shared" si="8"/>
        <v>95.26</v>
      </c>
    </row>
    <row r="49" spans="1:11" ht="18.75" customHeight="1" thickBot="1">
      <c r="A49" s="5" t="s">
        <v>120</v>
      </c>
      <c r="B49" s="5"/>
      <c r="C49" s="21"/>
      <c r="D49" s="8" t="s">
        <v>117</v>
      </c>
      <c r="E49" s="16"/>
      <c r="F49" s="24"/>
      <c r="G49" s="24"/>
      <c r="H49" s="24"/>
    </row>
    <row r="50" spans="1:11" ht="20.100000000000001" customHeight="1">
      <c r="A50" s="19" t="s">
        <v>121</v>
      </c>
      <c r="B50" s="19" t="s">
        <v>169</v>
      </c>
      <c r="C50" s="52" t="s">
        <v>159</v>
      </c>
      <c r="D50" s="53" t="s">
        <v>118</v>
      </c>
      <c r="E50" s="54" t="s">
        <v>13</v>
      </c>
      <c r="F50" s="3">
        <v>200</v>
      </c>
      <c r="G50" s="55">
        <v>9.01</v>
      </c>
      <c r="H50" s="3">
        <f t="shared" ref="H50" si="9">F50*G50</f>
        <v>1802</v>
      </c>
    </row>
    <row r="51" spans="1:11" ht="20.100000000000001" customHeight="1">
      <c r="A51" s="17" t="s">
        <v>122</v>
      </c>
      <c r="B51" s="17" t="s">
        <v>169</v>
      </c>
      <c r="C51" s="34" t="s">
        <v>160</v>
      </c>
      <c r="D51" s="42" t="s">
        <v>61</v>
      </c>
      <c r="E51" s="44" t="s">
        <v>13</v>
      </c>
      <c r="F51" s="4">
        <v>200</v>
      </c>
      <c r="G51" s="36">
        <v>20.69</v>
      </c>
      <c r="H51" s="4">
        <f t="shared" si="8"/>
        <v>4138</v>
      </c>
    </row>
    <row r="52" spans="1:11" ht="19.5" customHeight="1" thickBot="1">
      <c r="A52" s="50" t="s">
        <v>123</v>
      </c>
      <c r="B52" s="50" t="s">
        <v>169</v>
      </c>
      <c r="C52" s="33" t="s">
        <v>162</v>
      </c>
      <c r="D52" s="51" t="s">
        <v>119</v>
      </c>
      <c r="E52" s="46" t="s">
        <v>13</v>
      </c>
      <c r="F52" s="28">
        <v>200</v>
      </c>
      <c r="G52" s="47">
        <v>44.61</v>
      </c>
      <c r="H52" s="28">
        <f>F52*G52</f>
        <v>8922</v>
      </c>
    </row>
    <row r="53" spans="1:11" ht="18.75" customHeight="1" thickBot="1">
      <c r="A53" s="5" t="s">
        <v>124</v>
      </c>
      <c r="B53" s="5"/>
      <c r="C53" s="21"/>
      <c r="D53" s="8" t="s">
        <v>45</v>
      </c>
      <c r="E53" s="16"/>
      <c r="F53" s="24"/>
      <c r="G53" s="24"/>
      <c r="H53" s="24"/>
    </row>
    <row r="54" spans="1:11" ht="18.75" customHeight="1" thickBot="1">
      <c r="A54" s="5" t="s">
        <v>125</v>
      </c>
      <c r="B54" s="5"/>
      <c r="C54" s="21"/>
      <c r="D54" s="20" t="s">
        <v>126</v>
      </c>
      <c r="E54" s="16"/>
      <c r="F54" s="24"/>
      <c r="G54" s="24"/>
      <c r="H54" s="24"/>
    </row>
    <row r="55" spans="1:11" ht="20.100000000000001" customHeight="1">
      <c r="A55" s="19" t="s">
        <v>23</v>
      </c>
      <c r="B55" s="19" t="s">
        <v>169</v>
      </c>
      <c r="C55" s="52" t="s">
        <v>163</v>
      </c>
      <c r="D55" s="53" t="s">
        <v>127</v>
      </c>
      <c r="E55" s="44" t="s">
        <v>13</v>
      </c>
      <c r="F55" s="3">
        <v>893</v>
      </c>
      <c r="G55" s="55">
        <v>18.52</v>
      </c>
      <c r="H55" s="3">
        <f>F55*G55</f>
        <v>16538.36</v>
      </c>
    </row>
    <row r="56" spans="1:11" ht="20.100000000000001" customHeight="1">
      <c r="A56" s="17" t="s">
        <v>24</v>
      </c>
      <c r="B56" s="17" t="s">
        <v>169</v>
      </c>
      <c r="C56" s="34" t="s">
        <v>164</v>
      </c>
      <c r="D56" s="42" t="s">
        <v>128</v>
      </c>
      <c r="E56" s="44" t="s">
        <v>13</v>
      </c>
      <c r="F56" s="4">
        <v>78</v>
      </c>
      <c r="G56" s="36">
        <v>17.36</v>
      </c>
      <c r="H56" s="4">
        <f t="shared" ref="H56" si="10">F56*G56</f>
        <v>1354.08</v>
      </c>
    </row>
    <row r="57" spans="1:11" ht="20.100000000000001" customHeight="1" thickBot="1">
      <c r="A57" s="50" t="s">
        <v>25</v>
      </c>
      <c r="B57" s="50" t="s">
        <v>169</v>
      </c>
      <c r="C57" s="33" t="s">
        <v>165</v>
      </c>
      <c r="D57" s="51" t="s">
        <v>129</v>
      </c>
      <c r="E57" s="46" t="s">
        <v>13</v>
      </c>
      <c r="F57" s="28">
        <v>83.76</v>
      </c>
      <c r="G57" s="47">
        <v>33.64</v>
      </c>
      <c r="H57" s="28">
        <f t="shared" ref="H57" si="11">F57*G57</f>
        <v>2817.6864</v>
      </c>
    </row>
    <row r="58" spans="1:11" ht="18.75" customHeight="1" thickBot="1">
      <c r="A58" s="5" t="s">
        <v>130</v>
      </c>
      <c r="B58" s="5"/>
      <c r="C58" s="21"/>
      <c r="D58" s="8" t="s">
        <v>29</v>
      </c>
      <c r="E58" s="16"/>
      <c r="F58" s="24"/>
      <c r="G58" s="24"/>
      <c r="H58" s="24"/>
    </row>
    <row r="59" spans="1:11" ht="18.75" customHeight="1" thickBot="1">
      <c r="A59" s="5" t="s">
        <v>131</v>
      </c>
      <c r="B59" s="5"/>
      <c r="C59" s="21"/>
      <c r="D59" s="20" t="s">
        <v>132</v>
      </c>
      <c r="E59" s="16"/>
      <c r="F59" s="24"/>
      <c r="G59" s="24"/>
      <c r="H59" s="24"/>
    </row>
    <row r="60" spans="1:11" ht="20.100000000000001" customHeight="1">
      <c r="A60" s="19" t="s">
        <v>26</v>
      </c>
      <c r="B60" s="19" t="s">
        <v>169</v>
      </c>
      <c r="C60" s="52" t="s">
        <v>166</v>
      </c>
      <c r="D60" s="53" t="s">
        <v>133</v>
      </c>
      <c r="E60" s="54" t="s">
        <v>13</v>
      </c>
      <c r="F60" s="3">
        <v>15</v>
      </c>
      <c r="G60" s="55">
        <v>4.96</v>
      </c>
      <c r="H60" s="3">
        <f>F60*G60</f>
        <v>74.400000000000006</v>
      </c>
    </row>
    <row r="61" spans="1:11" ht="20.100000000000001" customHeight="1">
      <c r="A61" s="17" t="s">
        <v>27</v>
      </c>
      <c r="B61" s="17" t="s">
        <v>169</v>
      </c>
      <c r="C61" s="34" t="s">
        <v>167</v>
      </c>
      <c r="D61" s="42" t="s">
        <v>134</v>
      </c>
      <c r="E61" s="44" t="s">
        <v>13</v>
      </c>
      <c r="F61" s="4">
        <v>15</v>
      </c>
      <c r="G61" s="36">
        <v>84.28</v>
      </c>
      <c r="H61" s="4">
        <f t="shared" ref="H61:H62" si="12">F61*G61</f>
        <v>1264.2</v>
      </c>
    </row>
    <row r="62" spans="1:11" ht="20.100000000000001" customHeight="1" thickBot="1">
      <c r="A62" s="32" t="s">
        <v>136</v>
      </c>
      <c r="B62" s="32" t="s">
        <v>169</v>
      </c>
      <c r="C62" s="35" t="s">
        <v>168</v>
      </c>
      <c r="D62" s="43" t="s">
        <v>135</v>
      </c>
      <c r="E62" s="46" t="s">
        <v>3</v>
      </c>
      <c r="F62" s="28">
        <v>3</v>
      </c>
      <c r="G62" s="47">
        <v>372.8</v>
      </c>
      <c r="H62" s="28">
        <f t="shared" si="12"/>
        <v>1118.4000000000001</v>
      </c>
    </row>
    <row r="63" spans="1:11" ht="20.100000000000001" customHeight="1" thickBot="1">
      <c r="A63" s="72" t="s">
        <v>12</v>
      </c>
      <c r="B63" s="73"/>
      <c r="C63" s="30"/>
      <c r="D63" s="11"/>
      <c r="E63" s="66" t="s">
        <v>41</v>
      </c>
      <c r="F63" s="66"/>
      <c r="G63" s="66"/>
      <c r="H63" s="48">
        <f>SUM(H11:H62)</f>
        <v>99875.018199999977</v>
      </c>
      <c r="I63" s="10"/>
      <c r="J63" s="10"/>
      <c r="K63" s="10"/>
    </row>
    <row r="64" spans="1:11" ht="20.100000000000001" customHeight="1" thickBot="1">
      <c r="A64" s="9"/>
      <c r="C64" s="27"/>
      <c r="E64" s="66" t="s">
        <v>16</v>
      </c>
      <c r="F64" s="66"/>
      <c r="G64" s="66"/>
      <c r="H64" s="48">
        <f>H63*20%</f>
        <v>19975.003639999995</v>
      </c>
    </row>
    <row r="65" spans="1:11" ht="20.100000000000001" customHeight="1" thickBot="1">
      <c r="A65" s="9"/>
      <c r="B65" s="78"/>
      <c r="C65" s="78"/>
      <c r="D65" s="38"/>
      <c r="E65" s="66" t="s">
        <v>8</v>
      </c>
      <c r="F65" s="66"/>
      <c r="G65" s="66"/>
      <c r="H65" s="48">
        <f>H63*3%</f>
        <v>2996.2505459999993</v>
      </c>
      <c r="I65" s="10"/>
      <c r="J65" s="10"/>
      <c r="K65" s="10"/>
    </row>
    <row r="66" spans="1:11" ht="20.100000000000001" customHeight="1" thickBot="1">
      <c r="A66" s="9"/>
      <c r="C66" s="27"/>
      <c r="E66" s="79" t="s">
        <v>9</v>
      </c>
      <c r="F66" s="79"/>
      <c r="G66" s="79"/>
      <c r="H66" s="49">
        <f>SUM(H63:H65)</f>
        <v>122846.27238599997</v>
      </c>
      <c r="I66" s="10"/>
      <c r="J66" s="10"/>
      <c r="K66" s="10"/>
    </row>
    <row r="67" spans="1:11">
      <c r="A67" s="9"/>
      <c r="H67" s="12"/>
    </row>
    <row r="68" spans="1:11" ht="14.25" customHeight="1">
      <c r="A68" s="9"/>
      <c r="H68" s="12"/>
    </row>
    <row r="69" spans="1:11">
      <c r="A69" s="9"/>
      <c r="H69" s="12"/>
    </row>
    <row r="70" spans="1:11">
      <c r="A70" s="9"/>
      <c r="H70" s="12"/>
    </row>
    <row r="71" spans="1:11">
      <c r="A71" s="9"/>
      <c r="H71" s="12"/>
    </row>
    <row r="72" spans="1:11">
      <c r="A72" s="9"/>
      <c r="D72" s="7" t="s">
        <v>59</v>
      </c>
      <c r="E72" s="80" t="s">
        <v>58</v>
      </c>
      <c r="F72" s="80"/>
      <c r="G72" s="80"/>
      <c r="H72" s="81"/>
      <c r="K72" s="10"/>
    </row>
    <row r="73" spans="1:11" ht="15.75">
      <c r="A73" s="9"/>
      <c r="D73" s="13" t="s">
        <v>34</v>
      </c>
      <c r="E73" s="76" t="s">
        <v>60</v>
      </c>
      <c r="F73" s="76"/>
      <c r="G73" s="76"/>
      <c r="H73" s="77"/>
    </row>
    <row r="74" spans="1:11">
      <c r="A74" s="9"/>
      <c r="D74" s="7" t="s">
        <v>57</v>
      </c>
      <c r="E74" s="76" t="s">
        <v>33</v>
      </c>
      <c r="F74" s="76"/>
      <c r="G74" s="76"/>
      <c r="H74" s="77"/>
    </row>
    <row r="75" spans="1:11" ht="15.75" thickBot="1">
      <c r="A75" s="14"/>
      <c r="B75" s="15"/>
      <c r="C75" s="31"/>
      <c r="D75" s="15" t="s">
        <v>15</v>
      </c>
      <c r="E75" s="15"/>
      <c r="F75" s="74"/>
      <c r="G75" s="74"/>
      <c r="H75" s="75"/>
    </row>
  </sheetData>
  <mergeCells count="17">
    <mergeCell ref="F75:H75"/>
    <mergeCell ref="E73:H73"/>
    <mergeCell ref="E74:H74"/>
    <mergeCell ref="B65:C65"/>
    <mergeCell ref="E65:G65"/>
    <mergeCell ref="E66:G66"/>
    <mergeCell ref="E72:H72"/>
    <mergeCell ref="B1:C3"/>
    <mergeCell ref="E63:G63"/>
    <mergeCell ref="E64:G64"/>
    <mergeCell ref="B4:H4"/>
    <mergeCell ref="B5:H5"/>
    <mergeCell ref="B6:H6"/>
    <mergeCell ref="E7:H7"/>
    <mergeCell ref="D1:D3"/>
    <mergeCell ref="E1:H3"/>
    <mergeCell ref="A63:B63"/>
  </mergeCells>
  <pageMargins left="0.70866141732283472" right="0.11811023622047245" top="0.19685039370078741" bottom="0.19685039370078741" header="0.31496062992125984" footer="0.31496062992125984"/>
  <pageSetup paperSize="9" scale="65" orientation="landscape" horizontalDpi="0" verticalDpi="0" r:id="rId1"/>
  <rowBreaks count="1" manualBreakCount="1">
    <brk id="40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Orçamento</vt:lpstr>
      <vt:lpstr>Orçamento!Area_de_impressao</vt:lpstr>
      <vt:lpstr>Orçamento!Titulos_de_impressao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Obras</dc:creator>
  <cp:lastModifiedBy>Obras</cp:lastModifiedBy>
  <cp:lastPrinted>2019-10-17T18:33:28Z</cp:lastPrinted>
  <dcterms:created xsi:type="dcterms:W3CDTF">2019-07-17T11:57:41Z</dcterms:created>
  <dcterms:modified xsi:type="dcterms:W3CDTF">2020-01-14T13:50:20Z</dcterms:modified>
</cp:coreProperties>
</file>